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rish council\2019-20\FINANCE\"/>
    </mc:Choice>
  </mc:AlternateContent>
  <xr:revisionPtr revIDLastSave="0" documentId="13_ncr:1_{9EACA8DB-BBC2-4C79-8048-D46868E2DC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  <sheet name="earmarked fund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E14" i="2"/>
  <c r="G13" i="2"/>
  <c r="G12" i="2"/>
  <c r="G11" i="2"/>
  <c r="G10" i="2"/>
  <c r="G15" i="2" s="1"/>
  <c r="I53" i="1"/>
  <c r="H53" i="1"/>
  <c r="G53" i="1"/>
  <c r="I52" i="1"/>
  <c r="H52" i="1"/>
  <c r="G52" i="1"/>
  <c r="H43" i="1"/>
  <c r="I43" i="1"/>
  <c r="J50" i="1" l="1"/>
  <c r="I50" i="1"/>
  <c r="H50" i="1"/>
  <c r="G50" i="1"/>
  <c r="I36" i="1"/>
  <c r="H36" i="1"/>
  <c r="J33" i="1"/>
  <c r="I33" i="1"/>
  <c r="H33" i="1"/>
  <c r="G33" i="1"/>
  <c r="E33" i="1"/>
  <c r="H13" i="1"/>
  <c r="G13" i="1"/>
  <c r="F13" i="1"/>
  <c r="I11" i="1" l="1"/>
  <c r="I13" i="1" s="1"/>
</calcChain>
</file>

<file path=xl/sharedStrings.xml><?xml version="1.0" encoding="utf-8"?>
<sst xmlns="http://schemas.openxmlformats.org/spreadsheetml/2006/main" count="95" uniqueCount="87">
  <si>
    <t>CAMPSEA ASHE PARISH COUNCIL</t>
  </si>
  <si>
    <t>PAGE 1</t>
  </si>
  <si>
    <t>Proposed Budget for 2020-21</t>
  </si>
  <si>
    <t>This Budget was debated at a Meeting of the Finance Sub-committee</t>
  </si>
  <si>
    <t>Held at Cllr Hayward's House, Campsea Ashe  on Thursday 7th November 2019</t>
  </si>
  <si>
    <t>Present ;-Richard Fernley, (Chair) , Pat Hayward, Georgina Proctor, Klaus Fortmann( R F O )</t>
  </si>
  <si>
    <t>2017/18</t>
  </si>
  <si>
    <t>2018/19</t>
  </si>
  <si>
    <t>2019/20</t>
  </si>
  <si>
    <t>2020/21</t>
  </si>
  <si>
    <t>Accnts brought forward</t>
  </si>
  <si>
    <t>CURRENT</t>
  </si>
  <si>
    <t>PREMIUM SAV</t>
  </si>
  <si>
    <t>proposed</t>
  </si>
  <si>
    <t xml:space="preserve">CAS </t>
  </si>
  <si>
    <t>SALC</t>
  </si>
  <si>
    <t xml:space="preserve">Insurance </t>
  </si>
  <si>
    <t>Audit &amp; Accountancy</t>
  </si>
  <si>
    <t>PAYE Services</t>
  </si>
  <si>
    <t>Web / Email</t>
  </si>
  <si>
    <t>Clerks Salary</t>
  </si>
  <si>
    <t>Clerks Expenses</t>
  </si>
  <si>
    <t>Training</t>
  </si>
  <si>
    <t>Election costs</t>
  </si>
  <si>
    <t>Data Protection</t>
  </si>
  <si>
    <t>RBL Wreath</t>
  </si>
  <si>
    <t>Grass Cutting</t>
  </si>
  <si>
    <t>General Maintenance</t>
  </si>
  <si>
    <t>Village Hall Hire</t>
  </si>
  <si>
    <t>Donations</t>
  </si>
  <si>
    <t>V Hall Donation</t>
  </si>
  <si>
    <t>refund insurance</t>
  </si>
  <si>
    <t xml:space="preserve">TOTAL </t>
  </si>
  <si>
    <t>INCOME</t>
  </si>
  <si>
    <t>VAT refund</t>
  </si>
  <si>
    <t>Donations receipt</t>
  </si>
  <si>
    <t>Precept</t>
  </si>
  <si>
    <t>Interest</t>
  </si>
  <si>
    <t>CIL</t>
  </si>
  <si>
    <t>VH contribution</t>
  </si>
  <si>
    <t>end of year</t>
  </si>
  <si>
    <t>Election fund</t>
  </si>
  <si>
    <t>earmarked reserve</t>
  </si>
  <si>
    <t>Maintenance Fund</t>
  </si>
  <si>
    <t>Village Hall</t>
  </si>
  <si>
    <t>Highways</t>
  </si>
  <si>
    <t>Land Chantry</t>
  </si>
  <si>
    <t>NOTES</t>
  </si>
  <si>
    <t>Our future expenditure for the remainder of this year is approximately £3514</t>
  </si>
  <si>
    <t>When all remaining items are paid/received, we will have  total funds available of approx £9.900, which is</t>
  </si>
  <si>
    <t>appropriate in the circumstances. Due to potential financial obligations re Village Hall, playground maintenance,</t>
  </si>
  <si>
    <t xml:space="preserve">potential Councillors election costs as well as the ever increasing traffic issues, it is suggested to create  </t>
  </si>
  <si>
    <t>earmarked funds in case of unforeseen financial issues arising.</t>
  </si>
  <si>
    <t>Once these funds are at their appropriate level the precept can be accordingly adjusted.</t>
  </si>
  <si>
    <t xml:space="preserve">During the current Financial Year, a sizeable donation was received from Clarke &amp; Simpson for use of </t>
  </si>
  <si>
    <t xml:space="preserve">the playing field as car parking on 2 occasions, which has been placed in a reserved fund to help Village </t>
  </si>
  <si>
    <t>causes/projects. While not guaranteed, it has been implied that a similar arrangement will apply for</t>
  </si>
  <si>
    <t>for the coming financial year.</t>
  </si>
  <si>
    <t xml:space="preserve">Committee proposes that local Village Organisations be again approached to invite them to  </t>
  </si>
  <si>
    <t>submit funding proposals after the January meeting for consideration at the March Meeting</t>
  </si>
  <si>
    <t>The Committee therefore recommends a Precept Application of £5,500.</t>
  </si>
  <si>
    <t>Klaus Fortmann</t>
  </si>
  <si>
    <t>Responsible Finance Officer</t>
  </si>
  <si>
    <t>18th.November 2019</t>
  </si>
  <si>
    <t>% of precept</t>
  </si>
  <si>
    <t>Expenditure (audit)</t>
  </si>
  <si>
    <t>Earmarked Funds</t>
  </si>
  <si>
    <t>after earmarked funds</t>
  </si>
  <si>
    <t>NET SURPLUS</t>
  </si>
  <si>
    <t>TOTAL  EXPEND.</t>
  </si>
  <si>
    <t>DETAIL</t>
  </si>
  <si>
    <t>EARMARKED FUNDS</t>
  </si>
  <si>
    <t>to be placed in Savings account</t>
  </si>
  <si>
    <t>Total</t>
  </si>
  <si>
    <t>from previous</t>
  </si>
  <si>
    <t>earmarked funds</t>
  </si>
  <si>
    <t>budgets</t>
  </si>
  <si>
    <t>add to funds</t>
  </si>
  <si>
    <t>Election Fund</t>
  </si>
  <si>
    <t>General maintenance</t>
  </si>
  <si>
    <t>Chantry</t>
  </si>
  <si>
    <t>legal</t>
  </si>
  <si>
    <t>TOTAL</t>
  </si>
  <si>
    <t>Earmarked funds</t>
  </si>
  <si>
    <t xml:space="preserve">2020/21 </t>
  </si>
  <si>
    <t>total</t>
  </si>
  <si>
    <t>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</si>
</sst>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10"/>
      <color rgb="FFFF0000"/>
      <name val="Arial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u/>
      <sz val="8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8"/>
      <name val="Arial"/>
      <family val="2"/>
    </font>
    <font>
      <u/>
      <sz val="11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u/>
      <sz val="9"/>
      <color theme="1"/>
      <name val="Arial"/>
      <family val="2"/>
    </font>
    <font>
      <u/>
      <sz val="11"/>
      <color rgb="FFFF0000"/>
      <name val="Arial"/>
      <family val="2"/>
    </font>
    <font>
      <sz val="9"/>
      <name val="Arial"/>
      <family val="2"/>
    </font>
    <font>
      <u/>
      <sz val="9"/>
      <color rgb="FFFF000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2" fillId="0" borderId="0" xfId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1" applyFont="1" applyAlignment="1">
      <alignment horizontal="right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0" xfId="1" applyFont="1"/>
    <xf numFmtId="0" fontId="14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" fillId="0" borderId="0" xfId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16" fillId="0" borderId="0" xfId="0" applyFont="1"/>
    <xf numFmtId="0" fontId="4" fillId="0" borderId="0" xfId="0" applyFont="1" applyAlignment="1">
      <alignment horizontal="right"/>
    </xf>
    <xf numFmtId="17" fontId="4" fillId="0" borderId="0" xfId="0" applyNumberFormat="1" applyFont="1"/>
    <xf numFmtId="0" fontId="25" fillId="0" borderId="0" xfId="0" applyFont="1" applyAlignment="1">
      <alignment horizontal="center"/>
    </xf>
    <xf numFmtId="0" fontId="26" fillId="0" borderId="0" xfId="0" applyFont="1"/>
    <xf numFmtId="0" fontId="27" fillId="0" borderId="0" xfId="1" applyFont="1"/>
    <xf numFmtId="0" fontId="3" fillId="0" borderId="0" xfId="0" applyFont="1"/>
    <xf numFmtId="0" fontId="27" fillId="0" borderId="1" xfId="1" applyFont="1" applyBorder="1"/>
    <xf numFmtId="0" fontId="16" fillId="0" borderId="1" xfId="0" applyFont="1" applyBorder="1"/>
    <xf numFmtId="0" fontId="15" fillId="0" borderId="1" xfId="0" applyFont="1" applyBorder="1"/>
    <xf numFmtId="0" fontId="28" fillId="0" borderId="0" xfId="0" applyFont="1"/>
    <xf numFmtId="0" fontId="29" fillId="0" borderId="0" xfId="1" applyFont="1"/>
    <xf numFmtId="0" fontId="19" fillId="0" borderId="0" xfId="0" applyFont="1"/>
    <xf numFmtId="0" fontId="19" fillId="0" borderId="0" xfId="0" applyFont="1" applyAlignment="1">
      <alignment horizontal="left"/>
    </xf>
    <xf numFmtId="0" fontId="8" fillId="0" borderId="0" xfId="1" applyFont="1"/>
    <xf numFmtId="0" fontId="2" fillId="2" borderId="0" xfId="1" applyFill="1"/>
    <xf numFmtId="164" fontId="2" fillId="2" borderId="0" xfId="1" applyNumberFormat="1" applyFill="1"/>
    <xf numFmtId="14" fontId="31" fillId="0" borderId="0" xfId="0" applyNumberFormat="1" applyFont="1"/>
    <xf numFmtId="14" fontId="0" fillId="0" borderId="0" xfId="0" applyNumberFormat="1"/>
    <xf numFmtId="0" fontId="30" fillId="0" borderId="0" xfId="0" applyFont="1"/>
    <xf numFmtId="0" fontId="0" fillId="0" borderId="0" xfId="0" applyAlignment="1">
      <alignment horizontal="center" vertical="center"/>
    </xf>
    <xf numFmtId="0" fontId="33" fillId="0" borderId="0" xfId="0" applyFont="1"/>
    <xf numFmtId="0" fontId="0" fillId="0" borderId="0" xfId="0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topLeftCell="A33" workbookViewId="0">
      <selection activeCell="O50" sqref="O50"/>
    </sheetView>
  </sheetViews>
  <sheetFormatPr defaultRowHeight="14.25" x14ac:dyDescent="0.2"/>
  <cols>
    <col min="1" max="1" width="20" style="3" customWidth="1"/>
    <col min="2" max="2" width="0.5703125" style="3" customWidth="1"/>
    <col min="3" max="3" width="16.140625" style="3" customWidth="1"/>
    <col min="4" max="4" width="0.28515625" style="3" customWidth="1"/>
    <col min="5" max="5" width="7.28515625" style="3" customWidth="1"/>
    <col min="6" max="6" width="0.85546875" style="3" customWidth="1"/>
    <col min="7" max="7" width="6.85546875" style="3" customWidth="1"/>
    <col min="8" max="8" width="6.85546875" style="2" customWidth="1"/>
    <col min="9" max="9" width="8.28515625" style="3" customWidth="1"/>
    <col min="10" max="16384" width="9.140625" style="3"/>
  </cols>
  <sheetData>
    <row r="1" spans="1:11" x14ac:dyDescent="0.2">
      <c r="A1" s="1"/>
      <c r="B1" s="1"/>
      <c r="C1" s="1" t="s">
        <v>0</v>
      </c>
      <c r="D1" s="1"/>
      <c r="E1" s="1"/>
      <c r="F1" s="1"/>
      <c r="G1" s="1"/>
      <c r="I1" s="1"/>
      <c r="K1" s="3" t="s">
        <v>1</v>
      </c>
    </row>
    <row r="2" spans="1:11" x14ac:dyDescent="0.2">
      <c r="A2" s="4"/>
      <c r="J2" s="4"/>
    </row>
    <row r="3" spans="1:11" x14ac:dyDescent="0.2">
      <c r="A3" s="1"/>
      <c r="B3" s="1"/>
      <c r="C3" s="1" t="s">
        <v>2</v>
      </c>
      <c r="D3" s="1"/>
      <c r="E3" s="1"/>
      <c r="F3" s="1"/>
      <c r="G3" s="1"/>
      <c r="I3" s="1"/>
    </row>
    <row r="4" spans="1:11" x14ac:dyDescent="0.2">
      <c r="A4" s="1"/>
      <c r="B4" s="1"/>
      <c r="C4" s="1"/>
      <c r="D4" s="1"/>
      <c r="E4" s="1"/>
      <c r="F4" s="1"/>
      <c r="G4" s="1"/>
      <c r="I4" s="1"/>
    </row>
    <row r="5" spans="1:11" x14ac:dyDescent="0.2">
      <c r="A5" s="1" t="s">
        <v>3</v>
      </c>
      <c r="B5" s="1"/>
      <c r="C5" s="1"/>
      <c r="D5" s="1"/>
      <c r="E5" s="1"/>
      <c r="F5" s="1"/>
      <c r="G5" s="1"/>
      <c r="I5" s="1"/>
    </row>
    <row r="6" spans="1:11" x14ac:dyDescent="0.2">
      <c r="A6" s="1" t="s">
        <v>4</v>
      </c>
      <c r="B6" s="1"/>
      <c r="C6" s="1"/>
      <c r="D6" s="1"/>
      <c r="E6" s="1"/>
      <c r="F6" s="1"/>
      <c r="G6" s="1"/>
      <c r="I6" s="1"/>
    </row>
    <row r="7" spans="1:11" x14ac:dyDescent="0.2">
      <c r="A7" s="1"/>
      <c r="B7" s="1"/>
      <c r="C7" s="1"/>
      <c r="D7" s="1"/>
      <c r="E7" s="1"/>
      <c r="F7" s="1"/>
      <c r="G7" s="1"/>
      <c r="I7" s="1"/>
    </row>
    <row r="8" spans="1:11" x14ac:dyDescent="0.2">
      <c r="A8" s="1" t="s">
        <v>5</v>
      </c>
      <c r="B8" s="1"/>
      <c r="C8" s="1"/>
      <c r="D8" s="1"/>
      <c r="E8" s="1"/>
      <c r="F8" s="1"/>
      <c r="G8" s="1"/>
      <c r="I8" s="1"/>
    </row>
    <row r="9" spans="1:11" x14ac:dyDescent="0.2">
      <c r="A9" s="1"/>
      <c r="C9" s="1"/>
      <c r="D9" s="1"/>
      <c r="E9" s="1"/>
      <c r="F9" s="1"/>
      <c r="G9" s="1"/>
      <c r="I9" s="1"/>
    </row>
    <row r="10" spans="1:11" x14ac:dyDescent="0.2">
      <c r="A10" s="1"/>
      <c r="B10" s="1"/>
      <c r="C10" s="1"/>
      <c r="D10" s="1"/>
      <c r="E10" s="5" t="s">
        <v>6</v>
      </c>
      <c r="F10" s="5"/>
      <c r="G10" s="5" t="s">
        <v>7</v>
      </c>
      <c r="H10" s="6" t="s">
        <v>8</v>
      </c>
      <c r="I10" s="7" t="s">
        <v>9</v>
      </c>
      <c r="J10" s="8"/>
    </row>
    <row r="11" spans="1:11" customFormat="1" ht="15" x14ac:dyDescent="0.25">
      <c r="A11" t="s">
        <v>10</v>
      </c>
      <c r="C11" t="s">
        <v>11</v>
      </c>
      <c r="E11" s="9"/>
      <c r="F11" s="10">
        <v>5503</v>
      </c>
      <c r="G11" s="9">
        <v>5503</v>
      </c>
      <c r="H11">
        <v>6669</v>
      </c>
      <c r="I11" s="11">
        <f>+H43-I12</f>
        <v>6183</v>
      </c>
    </row>
    <row r="12" spans="1:11" customFormat="1" ht="15" x14ac:dyDescent="0.25">
      <c r="C12" t="s">
        <v>12</v>
      </c>
      <c r="E12" s="9"/>
      <c r="F12" s="10">
        <v>3669</v>
      </c>
      <c r="G12" s="9">
        <v>3669</v>
      </c>
      <c r="H12">
        <v>3680</v>
      </c>
      <c r="I12" s="11">
        <v>3685</v>
      </c>
    </row>
    <row r="13" spans="1:11" customFormat="1" ht="15" x14ac:dyDescent="0.25">
      <c r="E13" s="9"/>
      <c r="F13" s="12">
        <f>SUM(F11:F12)</f>
        <v>9172</v>
      </c>
      <c r="G13" s="12">
        <f>SUM(G11:G12)</f>
        <v>9172</v>
      </c>
      <c r="H13" s="12">
        <f>SUM(H11:H12)</f>
        <v>10349</v>
      </c>
      <c r="I13" s="13">
        <f>SUM(I11:I12)</f>
        <v>9868</v>
      </c>
    </row>
    <row r="14" spans="1:11" x14ac:dyDescent="0.2">
      <c r="A14" s="1"/>
      <c r="B14" s="1"/>
      <c r="C14" s="1"/>
      <c r="D14" s="1"/>
      <c r="E14" s="5"/>
      <c r="F14" s="5"/>
      <c r="G14" s="5"/>
      <c r="H14" s="14"/>
      <c r="I14" s="8" t="s">
        <v>13</v>
      </c>
      <c r="J14" s="15"/>
    </row>
    <row r="15" spans="1:11" x14ac:dyDescent="0.2">
      <c r="A15" s="1" t="s">
        <v>14</v>
      </c>
      <c r="B15" s="1"/>
      <c r="C15" s="1"/>
      <c r="D15" s="1"/>
      <c r="E15" s="5">
        <v>30</v>
      </c>
      <c r="F15" s="5"/>
      <c r="G15" s="5">
        <v>30</v>
      </c>
      <c r="H15" s="6">
        <v>30</v>
      </c>
      <c r="I15" s="16">
        <v>50</v>
      </c>
      <c r="J15" s="17"/>
    </row>
    <row r="16" spans="1:11" ht="15" x14ac:dyDescent="0.25">
      <c r="A16" s="1" t="s">
        <v>15</v>
      </c>
      <c r="B16" s="1"/>
      <c r="C16" s="1"/>
      <c r="D16" s="1"/>
      <c r="E16" s="5">
        <v>180</v>
      </c>
      <c r="F16" s="5"/>
      <c r="G16" s="5">
        <v>179</v>
      </c>
      <c r="H16" s="6">
        <v>179</v>
      </c>
      <c r="I16" s="18">
        <v>180</v>
      </c>
      <c r="J16" s="19"/>
    </row>
    <row r="17" spans="1:10" ht="15" x14ac:dyDescent="0.25">
      <c r="A17" s="1" t="s">
        <v>16</v>
      </c>
      <c r="B17" s="1"/>
      <c r="C17" s="1"/>
      <c r="D17" s="1"/>
      <c r="E17" s="5">
        <v>700</v>
      </c>
      <c r="F17" s="5"/>
      <c r="G17" s="5">
        <v>540</v>
      </c>
      <c r="H17" s="6">
        <v>987</v>
      </c>
      <c r="I17" s="18">
        <v>570</v>
      </c>
      <c r="J17" s="20"/>
    </row>
    <row r="18" spans="1:10" ht="15" x14ac:dyDescent="0.25">
      <c r="A18" s="1" t="s">
        <v>17</v>
      </c>
      <c r="B18" s="1"/>
      <c r="C18" s="1"/>
      <c r="D18" s="1"/>
      <c r="E18" s="5">
        <v>150</v>
      </c>
      <c r="F18" s="5"/>
      <c r="G18" s="5">
        <v>80</v>
      </c>
      <c r="H18" s="6">
        <v>80</v>
      </c>
      <c r="I18" s="18">
        <v>90</v>
      </c>
      <c r="J18" s="17"/>
    </row>
    <row r="19" spans="1:10" ht="15" x14ac:dyDescent="0.25">
      <c r="A19" s="1" t="s">
        <v>18</v>
      </c>
      <c r="B19" s="1"/>
      <c r="C19" s="1"/>
      <c r="D19" s="1"/>
      <c r="E19" s="5">
        <v>30</v>
      </c>
      <c r="F19" s="5"/>
      <c r="G19" s="5">
        <v>45</v>
      </c>
      <c r="H19" s="6">
        <v>45</v>
      </c>
      <c r="I19" s="18">
        <v>45</v>
      </c>
      <c r="J19" s="19"/>
    </row>
    <row r="20" spans="1:10" ht="15" x14ac:dyDescent="0.25">
      <c r="A20" s="1" t="s">
        <v>19</v>
      </c>
      <c r="B20" s="1"/>
      <c r="C20" s="1"/>
      <c r="D20" s="1"/>
      <c r="E20" s="5">
        <v>50</v>
      </c>
      <c r="F20" s="5"/>
      <c r="G20" s="5">
        <v>50</v>
      </c>
      <c r="H20" s="6">
        <v>74</v>
      </c>
      <c r="I20" s="18">
        <v>65</v>
      </c>
      <c r="J20" s="19"/>
    </row>
    <row r="21" spans="1:10" ht="15" x14ac:dyDescent="0.25">
      <c r="A21" s="1" t="s">
        <v>20</v>
      </c>
      <c r="B21" s="1"/>
      <c r="C21" s="1"/>
      <c r="D21" s="1"/>
      <c r="E21" s="5">
        <v>2080</v>
      </c>
      <c r="F21" s="5"/>
      <c r="G21" s="5">
        <v>2909</v>
      </c>
      <c r="H21" s="6">
        <v>2868</v>
      </c>
      <c r="I21" s="18">
        <v>3640</v>
      </c>
      <c r="J21" s="19"/>
    </row>
    <row r="22" spans="1:10" ht="15" x14ac:dyDescent="0.25">
      <c r="A22" s="1" t="s">
        <v>21</v>
      </c>
      <c r="B22" s="1"/>
      <c r="C22" s="1"/>
      <c r="D22" s="1"/>
      <c r="E22" s="5">
        <v>400</v>
      </c>
      <c r="F22" s="5"/>
      <c r="G22" s="5">
        <v>538</v>
      </c>
      <c r="H22" s="6">
        <v>200</v>
      </c>
      <c r="I22" s="18">
        <v>200</v>
      </c>
      <c r="J22" s="19"/>
    </row>
    <row r="23" spans="1:10" ht="15" x14ac:dyDescent="0.25">
      <c r="A23" s="1" t="s">
        <v>22</v>
      </c>
      <c r="B23" s="1"/>
      <c r="C23" s="1"/>
      <c r="D23" s="1"/>
      <c r="E23" s="5">
        <v>200</v>
      </c>
      <c r="F23" s="5"/>
      <c r="G23" s="5">
        <v>0</v>
      </c>
      <c r="H23" s="6">
        <v>145</v>
      </c>
      <c r="I23" s="18">
        <v>200</v>
      </c>
      <c r="J23" s="19"/>
    </row>
    <row r="24" spans="1:10" ht="15" x14ac:dyDescent="0.25">
      <c r="A24" s="1" t="s">
        <v>23</v>
      </c>
      <c r="B24" s="1"/>
      <c r="C24" s="1"/>
      <c r="D24" s="1"/>
      <c r="E24" s="5">
        <v>0</v>
      </c>
      <c r="F24" s="5"/>
      <c r="G24" s="5">
        <v>0</v>
      </c>
      <c r="H24" s="6">
        <v>54</v>
      </c>
      <c r="I24" s="18">
        <v>60</v>
      </c>
      <c r="J24" s="19"/>
    </row>
    <row r="25" spans="1:10" ht="15" x14ac:dyDescent="0.25">
      <c r="A25" s="1" t="s">
        <v>24</v>
      </c>
      <c r="B25" s="1"/>
      <c r="C25" s="1"/>
      <c r="D25" s="1"/>
      <c r="E25" s="5"/>
      <c r="F25" s="5"/>
      <c r="G25" s="5">
        <v>35</v>
      </c>
      <c r="H25" s="6">
        <v>35</v>
      </c>
      <c r="I25" s="18">
        <v>35</v>
      </c>
      <c r="J25" s="19"/>
    </row>
    <row r="26" spans="1:10" ht="15" x14ac:dyDescent="0.25">
      <c r="A26" s="1" t="s">
        <v>25</v>
      </c>
      <c r="B26" s="1"/>
      <c r="C26" s="1"/>
      <c r="D26" s="1"/>
      <c r="E26" s="5">
        <v>17</v>
      </c>
      <c r="F26" s="5"/>
      <c r="G26" s="5">
        <v>19</v>
      </c>
      <c r="H26" s="6">
        <v>20</v>
      </c>
      <c r="I26" s="18">
        <v>20</v>
      </c>
      <c r="J26" s="20"/>
    </row>
    <row r="27" spans="1:10" ht="15" x14ac:dyDescent="0.25">
      <c r="A27" s="1" t="s">
        <v>26</v>
      </c>
      <c r="B27" s="1"/>
      <c r="C27" s="1"/>
      <c r="D27" s="1"/>
      <c r="E27" s="5">
        <v>420</v>
      </c>
      <c r="F27" s="5"/>
      <c r="G27" s="5">
        <v>714</v>
      </c>
      <c r="H27" s="6">
        <v>750</v>
      </c>
      <c r="I27" s="18">
        <v>750</v>
      </c>
      <c r="J27" s="20"/>
    </row>
    <row r="28" spans="1:10" ht="15" x14ac:dyDescent="0.25">
      <c r="A28" s="1" t="s">
        <v>27</v>
      </c>
      <c r="B28" s="1"/>
      <c r="C28" s="1"/>
      <c r="D28" s="1"/>
      <c r="E28" s="5">
        <v>350</v>
      </c>
      <c r="F28" s="5"/>
      <c r="G28" s="5">
        <v>378</v>
      </c>
      <c r="H28" s="6">
        <v>500</v>
      </c>
      <c r="I28" s="18">
        <v>400</v>
      </c>
      <c r="J28" s="20"/>
    </row>
    <row r="29" spans="1:10" ht="15" x14ac:dyDescent="0.25">
      <c r="A29" s="1" t="s">
        <v>28</v>
      </c>
      <c r="B29" s="1"/>
      <c r="C29" s="1"/>
      <c r="D29" s="1"/>
      <c r="E29" s="5">
        <v>150</v>
      </c>
      <c r="F29" s="5"/>
      <c r="G29" s="5">
        <v>96</v>
      </c>
      <c r="H29" s="6">
        <v>200</v>
      </c>
      <c r="I29" s="18">
        <v>400</v>
      </c>
      <c r="J29" s="20"/>
    </row>
    <row r="30" spans="1:10" ht="15" x14ac:dyDescent="0.25">
      <c r="A30" s="1" t="s">
        <v>29</v>
      </c>
      <c r="B30" s="1"/>
      <c r="C30" s="1"/>
      <c r="D30" s="1"/>
      <c r="E30" s="5">
        <v>1200</v>
      </c>
      <c r="F30" s="5"/>
      <c r="G30" s="5">
        <v>924</v>
      </c>
      <c r="H30" s="6">
        <v>1000</v>
      </c>
      <c r="I30" s="18">
        <v>1100</v>
      </c>
      <c r="J30" s="20"/>
    </row>
    <row r="31" spans="1:10" ht="15" x14ac:dyDescent="0.25">
      <c r="A31" s="1" t="s">
        <v>30</v>
      </c>
      <c r="B31" s="1"/>
      <c r="C31" s="1"/>
      <c r="D31" s="1"/>
      <c r="E31" s="5"/>
      <c r="F31" s="5"/>
      <c r="G31" s="5">
        <v>0</v>
      </c>
      <c r="H31" s="6">
        <v>200</v>
      </c>
      <c r="I31" s="18">
        <v>0</v>
      </c>
      <c r="J31" s="20"/>
    </row>
    <row r="32" spans="1:10" ht="15" x14ac:dyDescent="0.25">
      <c r="A32" s="21" t="s">
        <v>31</v>
      </c>
      <c r="E32" s="22"/>
      <c r="F32" s="22"/>
      <c r="G32" s="22"/>
      <c r="H32" s="6">
        <v>-205</v>
      </c>
      <c r="I32"/>
    </row>
    <row r="33" spans="1:10" ht="15" x14ac:dyDescent="0.25">
      <c r="A33" s="48" t="s">
        <v>69</v>
      </c>
      <c r="E33" s="23">
        <f>SUM(E15:E31)</f>
        <v>5957</v>
      </c>
      <c r="F33" s="23"/>
      <c r="G33" s="23">
        <f>SUM(G15:G31)</f>
        <v>6537</v>
      </c>
      <c r="H33" s="24">
        <f>SUM(H15:H32)</f>
        <v>7162</v>
      </c>
      <c r="I33" s="25">
        <f>SUM(I15:I31)</f>
        <v>7805</v>
      </c>
      <c r="J33" s="25">
        <f>SUM(J15:J31)</f>
        <v>0</v>
      </c>
    </row>
    <row r="34" spans="1:10" x14ac:dyDescent="0.2">
      <c r="E34" s="26"/>
      <c r="F34" s="26"/>
      <c r="G34" s="26"/>
      <c r="H34" s="27"/>
      <c r="I34" s="20"/>
    </row>
    <row r="35" spans="1:10" x14ac:dyDescent="0.2">
      <c r="A35" s="15"/>
      <c r="B35" s="1"/>
      <c r="C35" s="1" t="s">
        <v>65</v>
      </c>
      <c r="D35" s="1"/>
      <c r="E35" s="28"/>
      <c r="F35" s="28"/>
      <c r="G35" s="29">
        <v>6537</v>
      </c>
      <c r="H35" s="29"/>
      <c r="I35" s="20"/>
      <c r="J35" s="20"/>
    </row>
    <row r="36" spans="1:10" ht="15" x14ac:dyDescent="0.25">
      <c r="A36" s="49" t="s">
        <v>33</v>
      </c>
      <c r="E36" s="26"/>
      <c r="F36" s="26"/>
      <c r="G36" s="29">
        <v>7710</v>
      </c>
      <c r="H36" s="30">
        <f>SUM(H37:H42)</f>
        <v>6685</v>
      </c>
      <c r="I36" s="31">
        <f>SUM(I37:I42)</f>
        <v>6506</v>
      </c>
    </row>
    <row r="37" spans="1:10" x14ac:dyDescent="0.2">
      <c r="A37" s="1"/>
      <c r="B37" s="1"/>
      <c r="C37" s="32" t="s">
        <v>34</v>
      </c>
      <c r="D37" s="1"/>
      <c r="E37" s="28"/>
      <c r="F37" s="28"/>
      <c r="G37" s="27">
        <v>816</v>
      </c>
      <c r="H37" s="33">
        <v>179</v>
      </c>
      <c r="I37" s="20">
        <v>0</v>
      </c>
      <c r="J37" s="34"/>
    </row>
    <row r="38" spans="1:10" ht="15" x14ac:dyDescent="0.25">
      <c r="A38" s="1"/>
      <c r="B38" s="1"/>
      <c r="C38" s="32" t="s">
        <v>35</v>
      </c>
      <c r="D38" s="1"/>
      <c r="E38" s="28"/>
      <c r="F38" s="28"/>
      <c r="G38" s="28">
        <v>1000</v>
      </c>
      <c r="H38" s="27">
        <v>1000</v>
      </c>
      <c r="I38" s="20">
        <v>1000</v>
      </c>
      <c r="J38" s="35"/>
    </row>
    <row r="39" spans="1:10" x14ac:dyDescent="0.2">
      <c r="A39" s="1"/>
      <c r="B39" s="1"/>
      <c r="C39" s="32" t="s">
        <v>36</v>
      </c>
      <c r="D39" s="1"/>
      <c r="E39" s="28">
        <v>5250</v>
      </c>
      <c r="F39" s="28"/>
      <c r="G39" s="28">
        <v>5500</v>
      </c>
      <c r="H39" s="27">
        <v>5500</v>
      </c>
      <c r="I39" s="20">
        <v>5500</v>
      </c>
      <c r="J39" s="36"/>
    </row>
    <row r="40" spans="1:10" x14ac:dyDescent="0.2">
      <c r="A40" s="1"/>
      <c r="B40" s="1"/>
      <c r="C40" s="32" t="s">
        <v>37</v>
      </c>
      <c r="D40" s="1"/>
      <c r="E40" s="28"/>
      <c r="F40" s="28"/>
      <c r="G40" s="28"/>
      <c r="H40" s="27">
        <v>6</v>
      </c>
      <c r="I40" s="20">
        <v>6</v>
      </c>
      <c r="J40" s="36"/>
    </row>
    <row r="41" spans="1:10" x14ac:dyDescent="0.2">
      <c r="C41" s="37" t="s">
        <v>38</v>
      </c>
      <c r="E41" s="26"/>
      <c r="F41" s="26"/>
      <c r="G41" s="26">
        <v>187</v>
      </c>
      <c r="H41" s="27"/>
      <c r="I41" s="3">
        <v>0</v>
      </c>
      <c r="J41" s="3">
        <v>0</v>
      </c>
    </row>
    <row r="42" spans="1:10" x14ac:dyDescent="0.2">
      <c r="C42" s="37" t="s">
        <v>39</v>
      </c>
      <c r="E42" s="21"/>
      <c r="F42" s="21"/>
      <c r="G42" s="26">
        <v>200</v>
      </c>
      <c r="H42" s="27"/>
      <c r="I42" s="3">
        <v>0</v>
      </c>
      <c r="J42" s="3">
        <v>0</v>
      </c>
    </row>
    <row r="43" spans="1:10" ht="15" x14ac:dyDescent="0.25">
      <c r="A43" s="48" t="s">
        <v>32</v>
      </c>
      <c r="C43" s="38" t="s">
        <v>40</v>
      </c>
      <c r="E43" s="21"/>
      <c r="F43" s="21"/>
      <c r="G43" s="39">
        <v>10345</v>
      </c>
      <c r="H43" s="40">
        <f>+G43-H33+H36</f>
        <v>9868</v>
      </c>
      <c r="I43" s="40">
        <f>+H43-I33+I36</f>
        <v>8569</v>
      </c>
    </row>
    <row r="44" spans="1:10" ht="15" x14ac:dyDescent="0.25">
      <c r="A44" s="49" t="s">
        <v>66</v>
      </c>
      <c r="E44" s="21"/>
      <c r="F44" s="21"/>
      <c r="G44" s="21"/>
      <c r="H44" s="27"/>
    </row>
    <row r="45" spans="1:10" x14ac:dyDescent="0.2">
      <c r="A45" s="1" t="s">
        <v>41</v>
      </c>
      <c r="B45" s="1"/>
      <c r="C45" s="1" t="s">
        <v>42</v>
      </c>
      <c r="D45" s="1"/>
      <c r="E45" s="41"/>
      <c r="F45" s="41"/>
      <c r="G45" s="41">
        <v>500</v>
      </c>
      <c r="H45" s="27">
        <v>1000</v>
      </c>
      <c r="I45" s="20">
        <v>1000</v>
      </c>
      <c r="J45" s="20"/>
    </row>
    <row r="46" spans="1:10" x14ac:dyDescent="0.2">
      <c r="A46" s="1" t="s">
        <v>43</v>
      </c>
      <c r="B46" s="1"/>
      <c r="C46" s="1" t="s">
        <v>42</v>
      </c>
      <c r="D46" s="1"/>
      <c r="E46" s="41"/>
      <c r="F46" s="41"/>
      <c r="G46" s="41">
        <v>500</v>
      </c>
      <c r="H46" s="27">
        <v>1000</v>
      </c>
      <c r="I46" s="20">
        <v>1000</v>
      </c>
      <c r="J46" s="20"/>
    </row>
    <row r="47" spans="1:10" x14ac:dyDescent="0.2">
      <c r="A47" s="1" t="s">
        <v>44</v>
      </c>
      <c r="C47" s="42" t="s">
        <v>42</v>
      </c>
      <c r="E47" s="21"/>
      <c r="F47" s="21"/>
      <c r="G47" s="21">
        <v>2000</v>
      </c>
      <c r="H47" s="27">
        <v>2500</v>
      </c>
      <c r="I47" s="20">
        <v>3000</v>
      </c>
    </row>
    <row r="48" spans="1:10" x14ac:dyDescent="0.2">
      <c r="A48" s="1" t="s">
        <v>45</v>
      </c>
      <c r="B48" s="1"/>
      <c r="C48" s="1" t="s">
        <v>42</v>
      </c>
      <c r="D48" s="1"/>
      <c r="E48" s="41"/>
      <c r="F48" s="41"/>
      <c r="G48" s="41">
        <v>500</v>
      </c>
      <c r="H48" s="27">
        <v>1000</v>
      </c>
      <c r="I48" s="36">
        <v>2000</v>
      </c>
      <c r="J48" s="20"/>
    </row>
    <row r="49" spans="1:10" x14ac:dyDescent="0.2">
      <c r="A49" s="1" t="s">
        <v>46</v>
      </c>
      <c r="B49" s="1"/>
      <c r="C49" s="1" t="s">
        <v>42</v>
      </c>
      <c r="D49" s="1"/>
      <c r="E49" s="43"/>
      <c r="F49" s="43"/>
      <c r="G49" s="43">
        <v>500</v>
      </c>
      <c r="H49" s="27">
        <v>700</v>
      </c>
      <c r="I49" s="44">
        <v>700</v>
      </c>
      <c r="J49" s="45"/>
    </row>
    <row r="50" spans="1:10" x14ac:dyDescent="0.2">
      <c r="A50" s="1"/>
      <c r="B50" s="1"/>
      <c r="C50" s="1"/>
      <c r="D50" s="1"/>
      <c r="E50" s="41"/>
      <c r="F50" s="41"/>
      <c r="G50" s="46">
        <f>SUM(G45:G49)</f>
        <v>4000</v>
      </c>
      <c r="H50" s="40">
        <f>SUM(H45:H49)</f>
        <v>6200</v>
      </c>
      <c r="I50" s="40">
        <f>SUM(I45:I49)</f>
        <v>7700</v>
      </c>
      <c r="J50" s="40">
        <f>SUM(J45:J49)</f>
        <v>0</v>
      </c>
    </row>
    <row r="51" spans="1:10" x14ac:dyDescent="0.2">
      <c r="A51" s="1"/>
      <c r="B51" s="1"/>
      <c r="C51" s="1"/>
      <c r="D51" s="1"/>
      <c r="E51" s="1"/>
      <c r="F51" s="1"/>
      <c r="G51" s="1"/>
      <c r="J51" s="34"/>
    </row>
    <row r="52" spans="1:10" x14ac:dyDescent="0.2">
      <c r="A52" s="50" t="s">
        <v>68</v>
      </c>
      <c r="B52" s="1"/>
      <c r="C52" s="1" t="s">
        <v>67</v>
      </c>
      <c r="D52" s="1"/>
      <c r="E52" s="1"/>
      <c r="F52" s="1"/>
      <c r="G52" s="1">
        <f>+G43-G50</f>
        <v>6345</v>
      </c>
      <c r="H52" s="1">
        <f>+H43-H50</f>
        <v>3668</v>
      </c>
      <c r="I52" s="1">
        <f>+I43-I50</f>
        <v>869</v>
      </c>
      <c r="J52" s="34"/>
    </row>
    <row r="53" spans="1:10" x14ac:dyDescent="0.2">
      <c r="A53" s="1"/>
      <c r="B53" s="1"/>
      <c r="C53" s="51" t="s">
        <v>64</v>
      </c>
      <c r="D53" s="51"/>
      <c r="E53" s="51"/>
      <c r="F53" s="51"/>
      <c r="G53" s="52">
        <f>100/G39*G52</f>
        <v>115.36363636363636</v>
      </c>
      <c r="H53" s="52">
        <f>100/H39*H52</f>
        <v>66.690909090909088</v>
      </c>
      <c r="I53" s="52">
        <f>100/I39*I52</f>
        <v>15.799999999999999</v>
      </c>
      <c r="J53" s="34"/>
    </row>
    <row r="54" spans="1:10" x14ac:dyDescent="0.2">
      <c r="A54" s="1"/>
      <c r="B54" s="1"/>
      <c r="C54" s="1"/>
      <c r="D54" s="1"/>
      <c r="E54" s="1"/>
      <c r="F54" s="1"/>
      <c r="G54" s="1"/>
      <c r="J54" s="34"/>
    </row>
    <row r="55" spans="1:10" ht="15" x14ac:dyDescent="0.25">
      <c r="A55" s="1"/>
      <c r="B55" s="1"/>
      <c r="C55" s="1"/>
      <c r="D55" s="1"/>
      <c r="E55" s="1"/>
      <c r="F55" s="1"/>
      <c r="G55" s="1"/>
      <c r="I55" s="20"/>
      <c r="J55" s="35"/>
    </row>
    <row r="56" spans="1:10" x14ac:dyDescent="0.2">
      <c r="A56" s="1"/>
      <c r="B56" s="1"/>
      <c r="C56" s="1"/>
      <c r="D56" s="1"/>
      <c r="E56" s="1"/>
      <c r="F56" s="1"/>
      <c r="G56" s="1"/>
      <c r="I56" s="20"/>
      <c r="J56" s="36"/>
    </row>
    <row r="57" spans="1:10" x14ac:dyDescent="0.2">
      <c r="A57" s="1"/>
      <c r="B57" s="1"/>
      <c r="C57" s="1"/>
      <c r="D57" s="1"/>
      <c r="E57" s="1"/>
      <c r="F57" s="1"/>
      <c r="G57" s="1"/>
      <c r="I57" s="20"/>
      <c r="J57" s="36"/>
    </row>
    <row r="58" spans="1:10" x14ac:dyDescent="0.2">
      <c r="A58" s="1"/>
      <c r="B58" s="1"/>
      <c r="C58" s="1"/>
      <c r="D58" s="1"/>
      <c r="E58" s="1"/>
      <c r="F58" s="1"/>
      <c r="G58" s="1"/>
      <c r="I58" s="20"/>
      <c r="J58" s="36"/>
    </row>
    <row r="59" spans="1:10" x14ac:dyDescent="0.2">
      <c r="A59" s="3" t="s">
        <v>47</v>
      </c>
      <c r="B59" s="1"/>
      <c r="C59" s="1"/>
      <c r="D59" s="1"/>
      <c r="E59" s="1"/>
      <c r="F59" s="1"/>
      <c r="G59" s="1"/>
      <c r="I59" s="20"/>
      <c r="J59" s="36"/>
    </row>
    <row r="61" spans="1:10" s="26" customFormat="1" ht="12" x14ac:dyDescent="0.2">
      <c r="A61" s="41" t="s">
        <v>48</v>
      </c>
      <c r="B61" s="28"/>
      <c r="C61" s="28"/>
      <c r="D61" s="28"/>
      <c r="E61" s="28"/>
      <c r="F61" s="28"/>
      <c r="G61" s="28"/>
      <c r="H61" s="9"/>
      <c r="I61" s="28"/>
    </row>
    <row r="62" spans="1:10" s="26" customFormat="1" ht="12" x14ac:dyDescent="0.2">
      <c r="A62" s="41" t="s">
        <v>49</v>
      </c>
      <c r="B62" s="28"/>
      <c r="C62" s="28"/>
      <c r="D62" s="28"/>
      <c r="E62" s="28"/>
      <c r="F62" s="28"/>
      <c r="G62" s="28"/>
      <c r="H62" s="9"/>
      <c r="I62" s="28"/>
    </row>
    <row r="63" spans="1:10" s="26" customFormat="1" ht="12" x14ac:dyDescent="0.2">
      <c r="A63" s="41" t="s">
        <v>50</v>
      </c>
      <c r="B63" s="28"/>
      <c r="C63" s="28"/>
      <c r="D63" s="28"/>
      <c r="E63" s="28"/>
      <c r="F63" s="28"/>
      <c r="G63" s="28"/>
      <c r="H63" s="9"/>
      <c r="I63" s="28"/>
    </row>
    <row r="64" spans="1:10" s="26" customFormat="1" ht="12" x14ac:dyDescent="0.2">
      <c r="A64" s="41" t="s">
        <v>51</v>
      </c>
      <c r="B64" s="28"/>
      <c r="C64" s="28"/>
      <c r="D64" s="28"/>
      <c r="E64" s="28"/>
      <c r="F64" s="28"/>
      <c r="G64" s="28"/>
      <c r="H64" s="9"/>
      <c r="I64" s="28"/>
    </row>
    <row r="65" spans="1:9" x14ac:dyDescent="0.2">
      <c r="A65" s="21" t="s">
        <v>52</v>
      </c>
    </row>
    <row r="67" spans="1:9" s="26" customFormat="1" ht="11.25" customHeight="1" x14ac:dyDescent="0.2">
      <c r="A67" s="41" t="s">
        <v>53</v>
      </c>
      <c r="B67" s="28"/>
      <c r="C67" s="28"/>
      <c r="D67" s="28"/>
      <c r="E67" s="28"/>
      <c r="F67" s="28"/>
      <c r="G67" s="28"/>
      <c r="H67" s="9"/>
      <c r="I67" s="28"/>
    </row>
    <row r="69" spans="1:9" s="26" customFormat="1" ht="12" x14ac:dyDescent="0.2">
      <c r="A69" s="41" t="s">
        <v>54</v>
      </c>
      <c r="B69" s="28"/>
      <c r="C69" s="28"/>
      <c r="D69" s="28"/>
      <c r="E69" s="28"/>
      <c r="F69" s="28"/>
      <c r="G69" s="28"/>
      <c r="H69" s="9"/>
      <c r="I69" s="28"/>
    </row>
    <row r="70" spans="1:9" s="26" customFormat="1" ht="12" x14ac:dyDescent="0.2">
      <c r="A70" s="41" t="s">
        <v>55</v>
      </c>
      <c r="B70" s="28"/>
      <c r="C70" s="28"/>
      <c r="D70" s="28"/>
      <c r="E70" s="28"/>
      <c r="F70" s="28"/>
      <c r="G70" s="28"/>
      <c r="H70" s="9"/>
      <c r="I70" s="28"/>
    </row>
    <row r="71" spans="1:9" s="26" customFormat="1" ht="12" x14ac:dyDescent="0.2">
      <c r="A71" s="41" t="s">
        <v>56</v>
      </c>
      <c r="B71" s="28"/>
      <c r="C71" s="28"/>
      <c r="D71" s="28"/>
      <c r="E71" s="28"/>
      <c r="F71" s="28"/>
      <c r="G71" s="28"/>
      <c r="H71" s="9"/>
      <c r="I71" s="28"/>
    </row>
    <row r="72" spans="1:9" s="26" customFormat="1" ht="12" x14ac:dyDescent="0.2">
      <c r="A72" s="41" t="s">
        <v>57</v>
      </c>
      <c r="B72" s="28"/>
      <c r="C72" s="28"/>
      <c r="D72" s="28"/>
      <c r="E72" s="28"/>
      <c r="F72" s="28"/>
      <c r="G72" s="28"/>
      <c r="H72" s="9"/>
      <c r="I72" s="28"/>
    </row>
    <row r="73" spans="1:9" s="26" customFormat="1" ht="12" x14ac:dyDescent="0.2">
      <c r="A73" s="41"/>
      <c r="B73" s="28"/>
      <c r="C73" s="28"/>
      <c r="D73" s="28"/>
      <c r="E73" s="28"/>
      <c r="F73" s="28"/>
      <c r="G73" s="28"/>
      <c r="H73" s="9"/>
      <c r="I73" s="28"/>
    </row>
    <row r="74" spans="1:9" s="26" customFormat="1" ht="12" x14ac:dyDescent="0.2">
      <c r="A74" s="41" t="s">
        <v>58</v>
      </c>
      <c r="B74" s="28"/>
      <c r="C74" s="28"/>
      <c r="D74" s="28"/>
      <c r="E74" s="28"/>
      <c r="F74" s="28"/>
      <c r="G74" s="28"/>
      <c r="H74" s="9"/>
      <c r="I74" s="28"/>
    </row>
    <row r="75" spans="1:9" s="26" customFormat="1" ht="12" x14ac:dyDescent="0.2">
      <c r="A75" s="41" t="s">
        <v>59</v>
      </c>
      <c r="B75" s="28"/>
      <c r="C75" s="28"/>
      <c r="D75" s="28"/>
      <c r="E75" s="28"/>
      <c r="F75" s="28"/>
      <c r="G75" s="28"/>
      <c r="H75" s="9"/>
      <c r="I75" s="28"/>
    </row>
    <row r="76" spans="1:9" s="26" customFormat="1" ht="12" x14ac:dyDescent="0.2">
      <c r="A76" s="21"/>
      <c r="H76" s="9"/>
    </row>
    <row r="77" spans="1:9" s="26" customFormat="1" ht="12" x14ac:dyDescent="0.2">
      <c r="A77" s="41" t="s">
        <v>60</v>
      </c>
      <c r="B77" s="28"/>
      <c r="C77" s="28"/>
      <c r="D77" s="28"/>
      <c r="E77" s="28"/>
      <c r="F77" s="28"/>
      <c r="G77" s="28"/>
      <c r="H77" s="9"/>
      <c r="I77" s="28"/>
    </row>
    <row r="78" spans="1:9" x14ac:dyDescent="0.2">
      <c r="A78" s="21"/>
    </row>
    <row r="81" spans="1:9" x14ac:dyDescent="0.2">
      <c r="A81" s="47" t="s">
        <v>61</v>
      </c>
      <c r="B81" s="1"/>
      <c r="C81" s="1"/>
      <c r="D81" s="1"/>
      <c r="E81" s="1"/>
      <c r="F81" s="1"/>
      <c r="G81" s="1"/>
      <c r="I81" s="1"/>
    </row>
    <row r="82" spans="1:9" x14ac:dyDescent="0.2">
      <c r="A82" s="28" t="s">
        <v>62</v>
      </c>
    </row>
    <row r="83" spans="1:9" x14ac:dyDescent="0.2">
      <c r="A83" s="28" t="s">
        <v>63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workbookViewId="0">
      <selection activeCell="E12" sqref="E12"/>
    </sheetView>
  </sheetViews>
  <sheetFormatPr defaultRowHeight="15" x14ac:dyDescent="0.25"/>
  <cols>
    <col min="5" max="5" width="15.28515625" customWidth="1"/>
    <col min="6" max="6" width="13.85546875" customWidth="1"/>
  </cols>
  <sheetData>
    <row r="1" spans="1:8" x14ac:dyDescent="0.25">
      <c r="H1" t="s">
        <v>86</v>
      </c>
    </row>
    <row r="2" spans="1:8" x14ac:dyDescent="0.25">
      <c r="H2" t="s">
        <v>70</v>
      </c>
    </row>
    <row r="3" spans="1:8" x14ac:dyDescent="0.25">
      <c r="D3" s="53" t="s">
        <v>71</v>
      </c>
    </row>
    <row r="4" spans="1:8" x14ac:dyDescent="0.25">
      <c r="D4" s="54"/>
    </row>
    <row r="5" spans="1:8" x14ac:dyDescent="0.25">
      <c r="D5" s="54" t="s">
        <v>72</v>
      </c>
    </row>
    <row r="6" spans="1:8" x14ac:dyDescent="0.25">
      <c r="D6" s="54"/>
      <c r="G6" s="55"/>
    </row>
    <row r="7" spans="1:8" x14ac:dyDescent="0.25">
      <c r="C7" t="s">
        <v>73</v>
      </c>
      <c r="E7" t="s">
        <v>74</v>
      </c>
      <c r="F7" s="56" t="s">
        <v>9</v>
      </c>
      <c r="G7" t="s">
        <v>84</v>
      </c>
    </row>
    <row r="8" spans="1:8" x14ac:dyDescent="0.25">
      <c r="A8" t="s">
        <v>75</v>
      </c>
      <c r="E8" t="s">
        <v>76</v>
      </c>
      <c r="F8" t="s">
        <v>77</v>
      </c>
      <c r="G8" s="58" t="s">
        <v>85</v>
      </c>
    </row>
    <row r="9" spans="1:8" x14ac:dyDescent="0.25">
      <c r="B9">
        <v>1</v>
      </c>
      <c r="C9" t="s">
        <v>78</v>
      </c>
      <c r="E9" s="56">
        <v>1000</v>
      </c>
      <c r="F9" s="56">
        <v>0</v>
      </c>
      <c r="G9" s="58">
        <v>1000</v>
      </c>
    </row>
    <row r="10" spans="1:8" x14ac:dyDescent="0.25">
      <c r="B10">
        <v>2</v>
      </c>
      <c r="C10" t="s">
        <v>79</v>
      </c>
      <c r="E10" s="56">
        <v>1000</v>
      </c>
      <c r="F10" s="56">
        <v>0</v>
      </c>
      <c r="G10" s="58">
        <f>SUM(E10:F10)</f>
        <v>1000</v>
      </c>
    </row>
    <row r="11" spans="1:8" x14ac:dyDescent="0.25">
      <c r="B11">
        <v>3</v>
      </c>
      <c r="C11" t="s">
        <v>44</v>
      </c>
      <c r="E11" s="56">
        <v>2500</v>
      </c>
      <c r="F11" s="56">
        <v>500</v>
      </c>
      <c r="G11" s="58">
        <f>SUM(E11:F11)</f>
        <v>3000</v>
      </c>
    </row>
    <row r="12" spans="1:8" x14ac:dyDescent="0.25">
      <c r="B12">
        <v>4</v>
      </c>
      <c r="C12" t="s">
        <v>45</v>
      </c>
      <c r="E12" s="56">
        <v>1000</v>
      </c>
      <c r="F12" s="56">
        <v>1000</v>
      </c>
      <c r="G12" s="58">
        <f>SUM(E12:F12)</f>
        <v>2000</v>
      </c>
    </row>
    <row r="13" spans="1:8" x14ac:dyDescent="0.25">
      <c r="B13">
        <v>5</v>
      </c>
      <c r="C13" t="s">
        <v>80</v>
      </c>
      <c r="D13" t="s">
        <v>81</v>
      </c>
      <c r="E13" s="56">
        <v>700</v>
      </c>
      <c r="F13" s="56">
        <v>0</v>
      </c>
      <c r="G13" s="58">
        <f>SUM(E13:F13)</f>
        <v>700</v>
      </c>
    </row>
    <row r="14" spans="1:8" x14ac:dyDescent="0.25">
      <c r="C14" t="s">
        <v>73</v>
      </c>
      <c r="E14" s="59">
        <f>SUM(E9:E13)</f>
        <v>6200</v>
      </c>
      <c r="F14" s="59">
        <f>SUM(F9:F13)</f>
        <v>1500</v>
      </c>
      <c r="G14" s="60"/>
    </row>
    <row r="15" spans="1:8" ht="15.75" x14ac:dyDescent="0.25">
      <c r="A15" t="s">
        <v>82</v>
      </c>
      <c r="B15" t="s">
        <v>83</v>
      </c>
      <c r="G15" s="57">
        <f>SUM(G9:G14)</f>
        <v>7700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earmarked funds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FORTMANN</dc:creator>
  <cp:lastModifiedBy>CLAUS FORTMANN</cp:lastModifiedBy>
  <cp:lastPrinted>2019-11-28T09:48:39Z</cp:lastPrinted>
  <dcterms:created xsi:type="dcterms:W3CDTF">2019-11-11T12:10:31Z</dcterms:created>
  <dcterms:modified xsi:type="dcterms:W3CDTF">2019-11-28T09:49:05Z</dcterms:modified>
</cp:coreProperties>
</file>